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MO-600\"/>
    </mc:Choice>
  </mc:AlternateContent>
  <bookViews>
    <workbookView xWindow="0" yWindow="0" windowWidth="28800" windowHeight="12218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GIW'!$A$1:$V$49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U40" i="1" l="1"/>
  <c r="U39" i="1" l="1"/>
  <c r="U38" i="1"/>
  <c r="U37" i="1"/>
  <c r="U36" i="1"/>
  <c r="U35" i="1"/>
  <c r="U34" i="1"/>
  <c r="U33" i="1"/>
  <c r="U32" i="1"/>
  <c r="U31" i="1"/>
  <c r="U30" i="1"/>
  <c r="U29" i="1"/>
  <c r="U28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44" i="1" l="1"/>
  <c r="U49" i="1" l="1"/>
  <c r="U48" i="1"/>
  <c r="U47" i="1"/>
  <c r="U46" i="1"/>
  <c r="U45" i="1"/>
  <c r="U43" i="1"/>
  <c r="U42" i="1"/>
  <c r="U41" i="1"/>
  <c r="H3" i="1" l="1"/>
</calcChain>
</file>

<file path=xl/sharedStrings.xml><?xml version="1.0" encoding="utf-8"?>
<sst xmlns="http://schemas.openxmlformats.org/spreadsheetml/2006/main" count="203" uniqueCount="122">
  <si>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</si>
  <si>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</si>
  <si>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</si>
  <si>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</si>
  <si>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</si>
  <si>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</si>
  <si>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</si>
  <si>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</si>
  <si>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</si>
  <si>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</si>
  <si>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</si>
  <si>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</si>
  <si>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</si>
  <si>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</si>
  <si>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</si>
  <si>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</si>
  <si>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</si>
  <si>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</si>
  <si>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</si>
  <si>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</si>
  <si>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</si>
  <si>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</si>
  <si>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</si>
  <si>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</si>
  <si>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</si>
  <si>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</si>
  <si>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</si>
  <si>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</si>
  <si>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</si>
  <si>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</si>
  <si>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</si>
  <si>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</si>
  <si>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</si>
  <si>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Actual Rent</t>
  </si>
  <si>
    <t>Institute for Community Alliances</t>
  </si>
  <si>
    <t>Missouri Department of Mental Health</t>
  </si>
  <si>
    <t>Catholic Charities of Southern Missouri, Inc.</t>
  </si>
  <si>
    <t>The Salvation Army--Midland Division</t>
  </si>
  <si>
    <t>Catholic Charities of Kansas City-St. Joseph, Inc.</t>
  </si>
  <si>
    <t>Phoenix Programs, Inc.</t>
  </si>
  <si>
    <t>MTC-PH (2017-2018 Grant)</t>
  </si>
  <si>
    <t>MO0075L7E061605</t>
  </si>
  <si>
    <t>MO-606</t>
  </si>
  <si>
    <t>Missouri Balance of State CoC</t>
  </si>
  <si>
    <t>Missouri Housing Development Commission</t>
  </si>
  <si>
    <t>North/East Metro Permanent Housing</t>
  </si>
  <si>
    <t>MO0076L7P061607</t>
  </si>
  <si>
    <t>Northwest Permanent Housing</t>
  </si>
  <si>
    <t>MO0077L7P061607</t>
  </si>
  <si>
    <t>At Home (2017-2018 Grant)</t>
  </si>
  <si>
    <t>MO0079L7E061609</t>
  </si>
  <si>
    <t>2016 SCB - Shelter Plus Care Bootheel</t>
  </si>
  <si>
    <t>MO0080L7E061609</t>
  </si>
  <si>
    <t>Delta Area Economic Opportunity Corporation</t>
  </si>
  <si>
    <t>Bootheel House of Progress-PH</t>
  </si>
  <si>
    <t>MO0081L7E061609</t>
  </si>
  <si>
    <t>2016 SCT - Shelter Plus Care Branson Area</t>
  </si>
  <si>
    <t>MO0083L7P061609</t>
  </si>
  <si>
    <t>2016 SCF - Shelter Plus Care Farmington</t>
  </si>
  <si>
    <t>MO0086L7E061609</t>
  </si>
  <si>
    <t>2016 SCH - Shelter Plus Care Hannibal</t>
  </si>
  <si>
    <t>MO0087L7E061609</t>
  </si>
  <si>
    <t>High Hope Employment Services, Inc.</t>
  </si>
  <si>
    <t>High Hope Supportive Housing-P</t>
  </si>
  <si>
    <t>MO0088L7P061609</t>
  </si>
  <si>
    <t>MO BOS HMIS Project 2016</t>
  </si>
  <si>
    <t>MO0090L7P061609</t>
  </si>
  <si>
    <t>Community Caring Council</t>
  </si>
  <si>
    <t>Cape Girardeau Supportive Housing Lease Assistance</t>
  </si>
  <si>
    <t>MO0091L7E061609</t>
  </si>
  <si>
    <t>2016 SCA - Shelter Plus Care Kirksville</t>
  </si>
  <si>
    <t>MO0093L7E061609</t>
  </si>
  <si>
    <t>Preferred Family Healthcare</t>
  </si>
  <si>
    <t>BOS NECAC</t>
  </si>
  <si>
    <t>MO0096L7E061609</t>
  </si>
  <si>
    <t>FCC Behavioral Health</t>
  </si>
  <si>
    <t>Permanent Housing For Semo's Homeless and Disabled</t>
  </si>
  <si>
    <t>MO0097L7E061609</t>
  </si>
  <si>
    <t>2016 SCP - Shelter Plus Care Poplar Bluff</t>
  </si>
  <si>
    <t>MO0098L7E061609</t>
  </si>
  <si>
    <t>Pettis County Community Partnership</t>
  </si>
  <si>
    <t>PROP PSH 2016</t>
  </si>
  <si>
    <t>MO0100L7P061609</t>
  </si>
  <si>
    <t>Columbia Housing Authority</t>
  </si>
  <si>
    <t>Contiuum of Care CHA</t>
  </si>
  <si>
    <t>MO0101L7E061609</t>
  </si>
  <si>
    <t>The Salvation Army of Jefferson City, MO Center of Hope PHP</t>
  </si>
  <si>
    <t>MO0103L7E061609</t>
  </si>
  <si>
    <t>2016 SCW - Shelter Plus Care West Plains</t>
  </si>
  <si>
    <t>MO0104L7E061609</t>
  </si>
  <si>
    <t>Cape Girardeau Women and Children SHP</t>
  </si>
  <si>
    <t>MO0119L7E061608</t>
  </si>
  <si>
    <t>2016 SCR - Shelter Plus Care Rolla</t>
  </si>
  <si>
    <t>MO0120L7E061608</t>
  </si>
  <si>
    <t>SEMO SAFEHAVEN</t>
  </si>
  <si>
    <t>MO0121L7E061608</t>
  </si>
  <si>
    <t>SH</t>
  </si>
  <si>
    <t>2016 SZH - Shelter Plus Care Jefferson Franklin</t>
  </si>
  <si>
    <t>MO0129L7E061602</t>
  </si>
  <si>
    <t>2016 SZI - Shelter Plus Care Outer KC Metro</t>
  </si>
  <si>
    <t>MO0133L7P061602</t>
  </si>
  <si>
    <t>SEMO Christian Restoration Center</t>
  </si>
  <si>
    <t>Foundations For Living</t>
  </si>
  <si>
    <t>MO0138L7E061607</t>
  </si>
  <si>
    <t>2016 SZK - Shelter Plus Care Nevada</t>
  </si>
  <si>
    <t>MO0148L7P061602</t>
  </si>
  <si>
    <t>2016 SZM - Shelter Plus Care Central MO</t>
  </si>
  <si>
    <t>MO0149L7E061601</t>
  </si>
  <si>
    <t>Restoring Families</t>
  </si>
  <si>
    <t>MO0168L7E061605</t>
  </si>
  <si>
    <t>2016 SZO -Shelter Plus Care West Central MO</t>
  </si>
  <si>
    <t>MO0169L7P061601</t>
  </si>
  <si>
    <t>High Hope Supportive Housing-PSH</t>
  </si>
  <si>
    <t>MO0214L7P061601</t>
  </si>
  <si>
    <t>Hillcrest Ministries of MidAmerica</t>
  </si>
  <si>
    <t>Hillcrest Rapid Re-Housing for Youth &amp; Families BoS</t>
  </si>
  <si>
    <t>MO0243L7P061600</t>
  </si>
  <si>
    <t>Catholic Charities of Southern Missouri's Rapid Re-housing Program</t>
  </si>
  <si>
    <t>MO0245L7P061600</t>
  </si>
  <si>
    <t>STATE OF MISSOURI</t>
  </si>
  <si>
    <t>MO0165C7E061100</t>
  </si>
  <si>
    <t>Kirksville SPC 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</si>
</sst>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686DA"/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4" t="s">
        <v>42</v>
      </c>
      <c r="C1" s="34"/>
      <c r="D1" s="34"/>
      <c r="E1" s="35" t="s">
        <v>13</v>
      </c>
      <c r="F1" s="36"/>
      <c r="G1" s="37"/>
      <c r="H1" s="31" t="s">
        <v>44</v>
      </c>
      <c r="I1" s="32"/>
      <c r="J1" s="33"/>
    </row>
    <row r="2" spans="1:22" ht="35.1" customHeight="1" x14ac:dyDescent="0.45">
      <c r="A2" s="18" t="s">
        <v>11</v>
      </c>
      <c r="B2" s="34" t="s">
        <v>43</v>
      </c>
      <c r="C2" s="34"/>
      <c r="D2" s="34"/>
      <c r="E2" s="41"/>
      <c r="F2" s="42"/>
      <c r="G2" s="42"/>
      <c r="H2" s="42"/>
      <c r="I2" s="42"/>
      <c r="J2" s="43"/>
    </row>
    <row r="3" spans="1:22" ht="35.1" customHeight="1" x14ac:dyDescent="0.45">
      <c r="A3" s="19" t="s">
        <v>12</v>
      </c>
      <c r="B3" s="34" t="s">
        <v>44</v>
      </c>
      <c r="C3" s="34"/>
      <c r="D3" s="34"/>
      <c r="E3" s="38" t="s">
        <v>28</v>
      </c>
      <c r="F3" s="39"/>
      <c r="G3" s="40"/>
      <c r="H3" s="26">
        <f ca="1">SUM(OFFSET(V6,1,0,500,1))</f>
        <v>4862407.2</v>
      </c>
      <c r="I3" s="27"/>
      <c r="J3" s="28"/>
    </row>
    <row r="4" spans="1:22" ht="17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5" t="s">
        <v>26</v>
      </c>
      <c r="B5" s="29"/>
      <c r="C5" s="29"/>
      <c r="D5" s="29"/>
      <c r="E5" s="30"/>
      <c r="F5" s="24" t="s">
        <v>23</v>
      </c>
      <c r="G5" s="24"/>
      <c r="H5" s="24"/>
      <c r="I5" s="24"/>
      <c r="J5" s="24"/>
      <c r="K5" s="24"/>
      <c r="L5" s="24" t="s">
        <v>25</v>
      </c>
      <c r="M5" s="24"/>
      <c r="N5" s="24"/>
      <c r="O5" s="24"/>
      <c r="P5" s="24"/>
      <c r="Q5" s="24"/>
      <c r="R5" s="24"/>
      <c r="S5" s="24"/>
      <c r="T5" s="24"/>
      <c r="U5" s="25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39</v>
      </c>
      <c r="B7" s="3" t="s">
        <v>40</v>
      </c>
      <c r="C7" s="4" t="s">
        <v>41</v>
      </c>
      <c r="D7" s="4">
        <v>2018</v>
      </c>
      <c r="E7" s="4" t="s">
        <v>30</v>
      </c>
      <c r="F7" s="16">
        <v>0</v>
      </c>
      <c r="G7" s="16">
        <v>52800</v>
      </c>
      <c r="H7" s="16">
        <v>33746</v>
      </c>
      <c r="I7" s="16">
        <v>0</v>
      </c>
      <c r="J7" s="16">
        <v>0</v>
      </c>
      <c r="K7" s="16">
        <v>5075</v>
      </c>
      <c r="L7" s="4" t="s">
        <v>31</v>
      </c>
      <c r="M7" s="17">
        <v>10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f t="shared" ref="U7:U39" si="0">SUM(M7:T7)</f>
        <v>10</v>
      </c>
      <c r="V7" s="2">
        <f t="shared" ref="V7:V49" si="1">SUM(F7:K7)</f>
        <v>91621</v>
      </c>
    </row>
    <row r="8" spans="1:22" customFormat="1" x14ac:dyDescent="0.45">
      <c r="A8" s="3" t="s">
        <v>38</v>
      </c>
      <c r="B8" s="3" t="s">
        <v>45</v>
      </c>
      <c r="C8" s="4" t="s">
        <v>46</v>
      </c>
      <c r="D8" s="4"/>
      <c r="E8" s="4" t="s">
        <v>30</v>
      </c>
      <c r="F8" s="16">
        <v>142113</v>
      </c>
      <c r="G8" s="16">
        <v>0</v>
      </c>
      <c r="H8" s="16">
        <v>48630</v>
      </c>
      <c r="I8" s="16">
        <v>2100</v>
      </c>
      <c r="J8" s="16">
        <v>0</v>
      </c>
      <c r="K8" s="16">
        <v>15468</v>
      </c>
      <c r="L8" s="4" t="s">
        <v>32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208311</v>
      </c>
    </row>
    <row r="9" spans="1:22" customFormat="1" x14ac:dyDescent="0.45">
      <c r="A9" s="3" t="s">
        <v>38</v>
      </c>
      <c r="B9" s="3" t="s">
        <v>47</v>
      </c>
      <c r="C9" s="4" t="s">
        <v>48</v>
      </c>
      <c r="D9" s="4"/>
      <c r="E9" s="4" t="s">
        <v>30</v>
      </c>
      <c r="F9" s="16">
        <v>174286</v>
      </c>
      <c r="G9" s="16">
        <v>0</v>
      </c>
      <c r="H9" s="16">
        <v>102904</v>
      </c>
      <c r="I9" s="16">
        <v>4800</v>
      </c>
      <c r="J9" s="16">
        <v>0</v>
      </c>
      <c r="K9" s="16">
        <v>21846</v>
      </c>
      <c r="L9" s="4" t="s">
        <v>32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303836</v>
      </c>
    </row>
    <row r="10" spans="1:22" customFormat="1" x14ac:dyDescent="0.45">
      <c r="A10" s="3" t="s">
        <v>39</v>
      </c>
      <c r="B10" s="3" t="s">
        <v>49</v>
      </c>
      <c r="C10" s="4" t="s">
        <v>50</v>
      </c>
      <c r="D10" s="4">
        <v>2018</v>
      </c>
      <c r="E10" s="4" t="s">
        <v>30</v>
      </c>
      <c r="F10" s="16">
        <v>0</v>
      </c>
      <c r="G10" s="16">
        <v>70320</v>
      </c>
      <c r="H10" s="16">
        <v>27600</v>
      </c>
      <c r="I10" s="16">
        <v>0</v>
      </c>
      <c r="J10" s="16">
        <v>0</v>
      </c>
      <c r="K10" s="16">
        <v>5723</v>
      </c>
      <c r="L10" s="4" t="s">
        <v>31</v>
      </c>
      <c r="M10" s="17">
        <v>4</v>
      </c>
      <c r="N10" s="17">
        <v>0</v>
      </c>
      <c r="O10" s="17">
        <v>5</v>
      </c>
      <c r="P10" s="17">
        <v>1</v>
      </c>
      <c r="Q10" s="17">
        <v>0</v>
      </c>
      <c r="R10" s="17">
        <v>0</v>
      </c>
      <c r="S10" s="17">
        <v>0</v>
      </c>
      <c r="T10" s="17">
        <v>0</v>
      </c>
      <c r="U10" s="1">
        <f t="shared" si="0"/>
        <v>10</v>
      </c>
      <c r="V10" s="2">
        <f t="shared" si="1"/>
        <v>103643</v>
      </c>
    </row>
    <row r="11" spans="1:22" customFormat="1" x14ac:dyDescent="0.45">
      <c r="A11" s="3" t="s">
        <v>35</v>
      </c>
      <c r="B11" s="3" t="s">
        <v>51</v>
      </c>
      <c r="C11" s="4" t="s">
        <v>52</v>
      </c>
      <c r="D11" s="4">
        <v>2018</v>
      </c>
      <c r="E11" s="4" t="s">
        <v>30</v>
      </c>
      <c r="F11" s="16">
        <v>0</v>
      </c>
      <c r="G11" s="16">
        <v>125016</v>
      </c>
      <c r="H11" s="16">
        <v>0</v>
      </c>
      <c r="I11" s="16">
        <v>0</v>
      </c>
      <c r="J11" s="16">
        <v>0</v>
      </c>
      <c r="K11" s="16">
        <v>8053</v>
      </c>
      <c r="L11" s="4" t="s">
        <v>31</v>
      </c>
      <c r="M11" s="17">
        <v>0</v>
      </c>
      <c r="N11" s="17">
        <v>0</v>
      </c>
      <c r="O11" s="17">
        <v>6</v>
      </c>
      <c r="P11" s="17">
        <v>8</v>
      </c>
      <c r="Q11" s="17">
        <v>2</v>
      </c>
      <c r="R11" s="17">
        <v>1</v>
      </c>
      <c r="S11" s="17">
        <v>0</v>
      </c>
      <c r="T11" s="17">
        <v>0</v>
      </c>
      <c r="U11" s="1">
        <f t="shared" si="0"/>
        <v>17</v>
      </c>
      <c r="V11" s="2">
        <f t="shared" si="1"/>
        <v>133069</v>
      </c>
    </row>
    <row r="12" spans="1:22" customFormat="1" x14ac:dyDescent="0.45">
      <c r="A12" s="3" t="s">
        <v>53</v>
      </c>
      <c r="B12" s="3" t="s">
        <v>54</v>
      </c>
      <c r="C12" s="4" t="s">
        <v>55</v>
      </c>
      <c r="D12" s="4">
        <v>2018</v>
      </c>
      <c r="E12" s="4" t="s">
        <v>30</v>
      </c>
      <c r="F12" s="16">
        <v>59542</v>
      </c>
      <c r="G12" s="16">
        <v>0</v>
      </c>
      <c r="H12" s="16">
        <v>35036</v>
      </c>
      <c r="I12" s="16">
        <v>3236</v>
      </c>
      <c r="J12" s="16">
        <v>0</v>
      </c>
      <c r="K12" s="16">
        <v>7467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105281</v>
      </c>
    </row>
    <row r="13" spans="1:22" customFormat="1" x14ac:dyDescent="0.45">
      <c r="A13" s="3" t="s">
        <v>35</v>
      </c>
      <c r="B13" s="3" t="s">
        <v>56</v>
      </c>
      <c r="C13" s="4" t="s">
        <v>57</v>
      </c>
      <c r="D13" s="4"/>
      <c r="E13" s="4" t="s">
        <v>30</v>
      </c>
      <c r="F13" s="16">
        <v>0</v>
      </c>
      <c r="G13" s="16">
        <v>140184</v>
      </c>
      <c r="H13" s="16">
        <v>0</v>
      </c>
      <c r="I13" s="16">
        <v>0</v>
      </c>
      <c r="J13" s="16">
        <v>0</v>
      </c>
      <c r="K13" s="16">
        <v>8482</v>
      </c>
      <c r="L13" s="4" t="s">
        <v>31</v>
      </c>
      <c r="M13" s="17">
        <v>0</v>
      </c>
      <c r="N13" s="17">
        <v>0</v>
      </c>
      <c r="O13" s="17">
        <v>8</v>
      </c>
      <c r="P13" s="17">
        <v>6</v>
      </c>
      <c r="Q13" s="17">
        <v>3</v>
      </c>
      <c r="R13" s="17">
        <v>0</v>
      </c>
      <c r="S13" s="17">
        <v>0</v>
      </c>
      <c r="T13" s="17">
        <v>0</v>
      </c>
      <c r="U13" s="1">
        <f t="shared" si="0"/>
        <v>17</v>
      </c>
      <c r="V13" s="2">
        <f t="shared" si="1"/>
        <v>148666</v>
      </c>
    </row>
    <row r="14" spans="1:22" customFormat="1" x14ac:dyDescent="0.45">
      <c r="A14" s="3" t="s">
        <v>35</v>
      </c>
      <c r="B14" s="3" t="s">
        <v>58</v>
      </c>
      <c r="C14" s="4" t="s">
        <v>59</v>
      </c>
      <c r="D14" s="4">
        <v>2018</v>
      </c>
      <c r="E14" s="4" t="s">
        <v>30</v>
      </c>
      <c r="F14" s="16">
        <v>0</v>
      </c>
      <c r="G14" s="16">
        <v>145872</v>
      </c>
      <c r="H14" s="16">
        <v>0</v>
      </c>
      <c r="I14" s="16">
        <v>0</v>
      </c>
      <c r="J14" s="16">
        <v>0</v>
      </c>
      <c r="K14" s="16">
        <v>10129</v>
      </c>
      <c r="L14" s="4" t="s">
        <v>31</v>
      </c>
      <c r="M14" s="17">
        <v>0</v>
      </c>
      <c r="N14" s="17">
        <v>0</v>
      </c>
      <c r="O14" s="17">
        <v>11</v>
      </c>
      <c r="P14" s="17">
        <v>7</v>
      </c>
      <c r="Q14" s="17">
        <v>3</v>
      </c>
      <c r="R14" s="17">
        <v>0</v>
      </c>
      <c r="S14" s="17">
        <v>0</v>
      </c>
      <c r="T14" s="17">
        <v>0</v>
      </c>
      <c r="U14" s="1">
        <f t="shared" si="0"/>
        <v>21</v>
      </c>
      <c r="V14" s="2">
        <f t="shared" si="1"/>
        <v>156001</v>
      </c>
    </row>
    <row r="15" spans="1:22" customFormat="1" x14ac:dyDescent="0.45">
      <c r="A15" s="3" t="s">
        <v>35</v>
      </c>
      <c r="B15" s="3" t="s">
        <v>60</v>
      </c>
      <c r="C15" s="4" t="s">
        <v>61</v>
      </c>
      <c r="D15" s="4">
        <v>2018</v>
      </c>
      <c r="E15" s="4" t="s">
        <v>30</v>
      </c>
      <c r="F15" s="16">
        <v>0</v>
      </c>
      <c r="G15" s="16">
        <v>159348</v>
      </c>
      <c r="H15" s="16">
        <v>0</v>
      </c>
      <c r="I15" s="16">
        <v>0</v>
      </c>
      <c r="J15" s="16">
        <v>0</v>
      </c>
      <c r="K15" s="16">
        <v>9755</v>
      </c>
      <c r="L15" s="4" t="s">
        <v>31</v>
      </c>
      <c r="M15" s="17">
        <v>0</v>
      </c>
      <c r="N15" s="17">
        <v>0</v>
      </c>
      <c r="O15" s="17">
        <v>11</v>
      </c>
      <c r="P15" s="17">
        <v>6</v>
      </c>
      <c r="Q15" s="17">
        <v>3</v>
      </c>
      <c r="R15" s="17">
        <v>2</v>
      </c>
      <c r="S15" s="17">
        <v>0</v>
      </c>
      <c r="T15" s="17">
        <v>0</v>
      </c>
      <c r="U15" s="1">
        <f t="shared" si="0"/>
        <v>22</v>
      </c>
      <c r="V15" s="2">
        <f t="shared" si="1"/>
        <v>169103</v>
      </c>
    </row>
    <row r="16" spans="1:22" customFormat="1" x14ac:dyDescent="0.45">
      <c r="A16" s="3" t="s">
        <v>62</v>
      </c>
      <c r="B16" s="3" t="s">
        <v>63</v>
      </c>
      <c r="C16" s="4" t="s">
        <v>64</v>
      </c>
      <c r="D16" s="4"/>
      <c r="E16" s="4" t="s">
        <v>30</v>
      </c>
      <c r="F16" s="16">
        <v>0</v>
      </c>
      <c r="G16" s="16">
        <v>0</v>
      </c>
      <c r="H16" s="16">
        <v>0</v>
      </c>
      <c r="I16" s="16">
        <v>46052</v>
      </c>
      <c r="J16" s="16">
        <v>0</v>
      </c>
      <c r="K16" s="16">
        <v>2008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48060</v>
      </c>
    </row>
    <row r="17" spans="1:22" customFormat="1" x14ac:dyDescent="0.45">
      <c r="A17" s="3" t="s">
        <v>34</v>
      </c>
      <c r="B17" s="3" t="s">
        <v>65</v>
      </c>
      <c r="C17" s="4" t="s">
        <v>66</v>
      </c>
      <c r="D17" s="4"/>
      <c r="E17" s="4" t="s">
        <v>6</v>
      </c>
      <c r="F17" s="16">
        <v>0</v>
      </c>
      <c r="G17" s="16">
        <v>0</v>
      </c>
      <c r="H17" s="16">
        <v>0</v>
      </c>
      <c r="I17" s="16">
        <v>0</v>
      </c>
      <c r="J17" s="16">
        <v>225519</v>
      </c>
      <c r="K17" s="16">
        <v>14428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>
        <v>0</v>
      </c>
      <c r="U17" s="1">
        <f t="shared" si="0"/>
        <v>0</v>
      </c>
      <c r="V17" s="2">
        <f t="shared" si="1"/>
        <v>239947</v>
      </c>
    </row>
    <row r="18" spans="1:22" customFormat="1" x14ac:dyDescent="0.45">
      <c r="A18" s="3" t="s">
        <v>67</v>
      </c>
      <c r="B18" s="3" t="s">
        <v>68</v>
      </c>
      <c r="C18" s="4" t="s">
        <v>69</v>
      </c>
      <c r="D18" s="4">
        <v>2018</v>
      </c>
      <c r="E18" s="4" t="s">
        <v>30</v>
      </c>
      <c r="F18" s="16">
        <v>162529</v>
      </c>
      <c r="G18" s="16">
        <v>0</v>
      </c>
      <c r="H18" s="16">
        <v>36000</v>
      </c>
      <c r="I18" s="16">
        <v>0</v>
      </c>
      <c r="J18" s="16">
        <v>0</v>
      </c>
      <c r="K18" s="16">
        <v>12171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210700</v>
      </c>
    </row>
    <row r="19" spans="1:22" customFormat="1" x14ac:dyDescent="0.45">
      <c r="A19" s="3" t="s">
        <v>35</v>
      </c>
      <c r="B19" s="3" t="s">
        <v>70</v>
      </c>
      <c r="C19" s="4" t="s">
        <v>71</v>
      </c>
      <c r="D19" s="4">
        <v>2018</v>
      </c>
      <c r="E19" s="4" t="s">
        <v>30</v>
      </c>
      <c r="F19" s="16">
        <v>0</v>
      </c>
      <c r="G19" s="16">
        <v>104292</v>
      </c>
      <c r="H19" s="16">
        <v>0</v>
      </c>
      <c r="I19" s="16">
        <v>0</v>
      </c>
      <c r="J19" s="16">
        <v>0</v>
      </c>
      <c r="K19" s="16">
        <v>6393</v>
      </c>
      <c r="L19" s="4" t="s">
        <v>31</v>
      </c>
      <c r="M19" s="17">
        <v>0</v>
      </c>
      <c r="N19" s="17">
        <v>0</v>
      </c>
      <c r="O19" s="17">
        <v>6</v>
      </c>
      <c r="P19" s="17">
        <v>5</v>
      </c>
      <c r="Q19" s="17">
        <v>3</v>
      </c>
      <c r="R19" s="17">
        <v>0</v>
      </c>
      <c r="S19" s="17">
        <v>0</v>
      </c>
      <c r="T19" s="17">
        <v>0</v>
      </c>
      <c r="U19" s="1">
        <f t="shared" si="0"/>
        <v>14</v>
      </c>
      <c r="V19" s="2">
        <f t="shared" si="1"/>
        <v>110685</v>
      </c>
    </row>
    <row r="20" spans="1:22" customFormat="1" x14ac:dyDescent="0.45">
      <c r="A20" s="3" t="s">
        <v>72</v>
      </c>
      <c r="B20" s="3" t="s">
        <v>73</v>
      </c>
      <c r="C20" s="4" t="s">
        <v>74</v>
      </c>
      <c r="D20" s="4">
        <v>2018</v>
      </c>
      <c r="E20" s="4" t="s">
        <v>30</v>
      </c>
      <c r="F20" s="16">
        <v>121888</v>
      </c>
      <c r="G20" s="16">
        <v>0</v>
      </c>
      <c r="H20" s="16">
        <v>0</v>
      </c>
      <c r="I20" s="16">
        <v>0</v>
      </c>
      <c r="J20" s="16">
        <v>0</v>
      </c>
      <c r="K20" s="16">
        <v>5</v>
      </c>
      <c r="L20" s="4" t="s">
        <v>33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f t="shared" si="0"/>
        <v>0</v>
      </c>
      <c r="V20" s="2">
        <f t="shared" si="1"/>
        <v>121893</v>
      </c>
    </row>
    <row r="21" spans="1:22" customFormat="1" x14ac:dyDescent="0.45">
      <c r="A21" s="3" t="s">
        <v>75</v>
      </c>
      <c r="B21" s="3" t="s">
        <v>76</v>
      </c>
      <c r="C21" s="4" t="s">
        <v>77</v>
      </c>
      <c r="D21" s="4">
        <v>2018</v>
      </c>
      <c r="E21" s="4" t="s">
        <v>30</v>
      </c>
      <c r="F21" s="16">
        <v>128573</v>
      </c>
      <c r="G21" s="16">
        <v>0</v>
      </c>
      <c r="H21" s="16">
        <v>0</v>
      </c>
      <c r="I21" s="16">
        <v>0</v>
      </c>
      <c r="J21" s="16">
        <v>0</v>
      </c>
      <c r="K21" s="16">
        <v>8001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>
        <v>0</v>
      </c>
      <c r="U21" s="1">
        <f t="shared" si="0"/>
        <v>0</v>
      </c>
      <c r="V21" s="2">
        <f t="shared" si="1"/>
        <v>136574</v>
      </c>
    </row>
    <row r="22" spans="1:22" customFormat="1" x14ac:dyDescent="0.45">
      <c r="A22" s="3" t="s">
        <v>35</v>
      </c>
      <c r="B22" s="3" t="s">
        <v>78</v>
      </c>
      <c r="C22" s="4" t="s">
        <v>79</v>
      </c>
      <c r="D22" s="4">
        <v>2018</v>
      </c>
      <c r="E22" s="4" t="s">
        <v>30</v>
      </c>
      <c r="F22" s="16">
        <v>0</v>
      </c>
      <c r="G22" s="16">
        <v>156540</v>
      </c>
      <c r="H22" s="16">
        <v>0</v>
      </c>
      <c r="I22" s="16">
        <v>0</v>
      </c>
      <c r="J22" s="16">
        <v>0</v>
      </c>
      <c r="K22" s="16">
        <v>10280</v>
      </c>
      <c r="L22" s="4" t="s">
        <v>31</v>
      </c>
      <c r="M22" s="17">
        <v>0</v>
      </c>
      <c r="N22" s="17">
        <v>0</v>
      </c>
      <c r="O22" s="17">
        <v>14</v>
      </c>
      <c r="P22" s="17">
        <v>5</v>
      </c>
      <c r="Q22" s="17">
        <v>4</v>
      </c>
      <c r="R22" s="17">
        <v>0</v>
      </c>
      <c r="S22" s="17">
        <v>0</v>
      </c>
      <c r="T22" s="17">
        <v>0</v>
      </c>
      <c r="U22" s="1">
        <f t="shared" si="0"/>
        <v>23</v>
      </c>
      <c r="V22" s="2">
        <f t="shared" si="1"/>
        <v>166820</v>
      </c>
    </row>
    <row r="23" spans="1:22" customFormat="1" x14ac:dyDescent="0.45">
      <c r="A23" s="3" t="s">
        <v>80</v>
      </c>
      <c r="B23" s="3" t="s">
        <v>81</v>
      </c>
      <c r="C23" s="4" t="s">
        <v>82</v>
      </c>
      <c r="D23" s="4"/>
      <c r="E23" s="4" t="s">
        <v>30</v>
      </c>
      <c r="F23" s="16">
        <v>97753</v>
      </c>
      <c r="G23" s="16">
        <v>0</v>
      </c>
      <c r="H23" s="16">
        <v>28111</v>
      </c>
      <c r="I23" s="16">
        <v>0</v>
      </c>
      <c r="J23" s="16">
        <v>0</v>
      </c>
      <c r="K23" s="16">
        <v>7720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>
        <v>0</v>
      </c>
      <c r="U23" s="1">
        <f t="shared" si="0"/>
        <v>0</v>
      </c>
      <c r="V23" s="2">
        <f t="shared" si="1"/>
        <v>133584</v>
      </c>
    </row>
    <row r="24" spans="1:22" customFormat="1" x14ac:dyDescent="0.45">
      <c r="A24" s="3" t="s">
        <v>83</v>
      </c>
      <c r="B24" s="3" t="s">
        <v>84</v>
      </c>
      <c r="C24" s="4" t="s">
        <v>85</v>
      </c>
      <c r="D24" s="4">
        <v>2018</v>
      </c>
      <c r="E24" s="4" t="s">
        <v>30</v>
      </c>
      <c r="F24" s="16">
        <v>0</v>
      </c>
      <c r="G24" s="16">
        <v>416148</v>
      </c>
      <c r="H24" s="16">
        <v>0</v>
      </c>
      <c r="I24" s="16">
        <v>0</v>
      </c>
      <c r="J24" s="16">
        <v>0</v>
      </c>
      <c r="K24" s="16">
        <v>22681</v>
      </c>
      <c r="L24" s="4" t="s">
        <v>31</v>
      </c>
      <c r="M24" s="17">
        <v>0</v>
      </c>
      <c r="N24" s="17">
        <v>0</v>
      </c>
      <c r="O24" s="17">
        <v>11</v>
      </c>
      <c r="P24" s="17">
        <v>26</v>
      </c>
      <c r="Q24" s="17">
        <v>4</v>
      </c>
      <c r="R24" s="17">
        <v>1</v>
      </c>
      <c r="S24" s="17">
        <v>0</v>
      </c>
      <c r="T24" s="17">
        <v>0</v>
      </c>
      <c r="U24" s="1">
        <f t="shared" si="0"/>
        <v>42</v>
      </c>
      <c r="V24" s="2">
        <f t="shared" si="1"/>
        <v>438829</v>
      </c>
    </row>
    <row r="25" spans="1:22" customFormat="1" x14ac:dyDescent="0.45">
      <c r="A25" s="3" t="s">
        <v>37</v>
      </c>
      <c r="B25" s="3" t="s">
        <v>86</v>
      </c>
      <c r="C25" s="4" t="s">
        <v>87</v>
      </c>
      <c r="D25" s="4">
        <v>2018</v>
      </c>
      <c r="E25" s="4" t="s">
        <v>30</v>
      </c>
      <c r="F25" s="16">
        <v>89389</v>
      </c>
      <c r="G25" s="16">
        <v>0</v>
      </c>
      <c r="H25" s="16">
        <v>13000</v>
      </c>
      <c r="I25" s="16">
        <v>0</v>
      </c>
      <c r="J25" s="16">
        <v>0</v>
      </c>
      <c r="K25" s="16">
        <v>3000</v>
      </c>
      <c r="L25" s="4" t="s">
        <v>32</v>
      </c>
      <c r="M25" s="17"/>
      <c r="N25" s="17"/>
      <c r="O25" s="17"/>
      <c r="P25" s="17"/>
      <c r="Q25" s="17"/>
      <c r="R25" s="17"/>
      <c r="S25" s="17"/>
      <c r="T25" s="17">
        <v>0</v>
      </c>
      <c r="U25" s="1">
        <f t="shared" si="0"/>
        <v>0</v>
      </c>
      <c r="V25" s="2">
        <f t="shared" si="1"/>
        <v>105389</v>
      </c>
    </row>
    <row r="26" spans="1:22" customFormat="1" x14ac:dyDescent="0.45">
      <c r="A26" s="3" t="s">
        <v>35</v>
      </c>
      <c r="B26" s="3" t="s">
        <v>88</v>
      </c>
      <c r="C26" s="4" t="s">
        <v>89</v>
      </c>
      <c r="D26" s="4">
        <v>2018</v>
      </c>
      <c r="E26" s="4" t="s">
        <v>30</v>
      </c>
      <c r="F26" s="16">
        <v>0</v>
      </c>
      <c r="G26" s="16">
        <v>119364</v>
      </c>
      <c r="H26" s="16">
        <v>0</v>
      </c>
      <c r="I26" s="16">
        <v>0</v>
      </c>
      <c r="J26" s="16">
        <v>0</v>
      </c>
      <c r="K26" s="16">
        <v>7488</v>
      </c>
      <c r="L26" s="4" t="s">
        <v>31</v>
      </c>
      <c r="M26" s="17">
        <v>0</v>
      </c>
      <c r="N26" s="17">
        <v>0</v>
      </c>
      <c r="O26" s="17">
        <v>9</v>
      </c>
      <c r="P26" s="17">
        <v>4</v>
      </c>
      <c r="Q26" s="17">
        <v>4</v>
      </c>
      <c r="R26" s="17">
        <v>0</v>
      </c>
      <c r="S26" s="17">
        <v>0</v>
      </c>
      <c r="T26" s="17">
        <v>0</v>
      </c>
      <c r="U26" s="1">
        <f t="shared" si="0"/>
        <v>17</v>
      </c>
      <c r="V26" s="2">
        <f t="shared" si="1"/>
        <v>126852</v>
      </c>
    </row>
    <row r="27" spans="1:22" s="23" customFormat="1" x14ac:dyDescent="0.45">
      <c r="A27" s="20" t="s">
        <v>75</v>
      </c>
      <c r="B27" s="20" t="s">
        <v>90</v>
      </c>
      <c r="C27" s="21" t="s">
        <v>91</v>
      </c>
      <c r="D27" s="21">
        <v>2018</v>
      </c>
      <c r="E27" s="21" t="s">
        <v>30</v>
      </c>
      <c r="F27" s="16">
        <v>91042</v>
      </c>
      <c r="G27" s="16">
        <v>0</v>
      </c>
      <c r="H27" s="16">
        <v>54763</v>
      </c>
      <c r="I27" s="16">
        <v>0</v>
      </c>
      <c r="J27" s="16">
        <v>0</v>
      </c>
      <c r="K27" s="16">
        <v>6446</v>
      </c>
      <c r="L27" s="21" t="s">
        <v>32</v>
      </c>
      <c r="M27" s="17"/>
      <c r="N27" s="17"/>
      <c r="O27" s="17"/>
      <c r="P27" s="17"/>
      <c r="Q27" s="17"/>
      <c r="R27" s="17"/>
      <c r="S27" s="17"/>
      <c r="T27" s="17">
        <v>0</v>
      </c>
      <c r="U27" s="22">
        <f t="shared" si="0"/>
        <v>0</v>
      </c>
      <c r="V27" s="2">
        <f t="shared" si="1"/>
        <v>152251</v>
      </c>
    </row>
    <row r="28" spans="1:22" customFormat="1" x14ac:dyDescent="0.45">
      <c r="A28" s="3" t="s">
        <v>35</v>
      </c>
      <c r="B28" s="3" t="s">
        <v>92</v>
      </c>
      <c r="C28" s="4" t="s">
        <v>93</v>
      </c>
      <c r="D28" s="4">
        <v>2018</v>
      </c>
      <c r="E28" s="4" t="s">
        <v>30</v>
      </c>
      <c r="F28" s="16">
        <v>0</v>
      </c>
      <c r="G28" s="16">
        <v>132876</v>
      </c>
      <c r="H28" s="16">
        <v>0</v>
      </c>
      <c r="I28" s="16">
        <v>0</v>
      </c>
      <c r="J28" s="16">
        <v>0</v>
      </c>
      <c r="K28" s="16">
        <v>8482</v>
      </c>
      <c r="L28" s="4" t="s">
        <v>31</v>
      </c>
      <c r="M28" s="17">
        <v>0</v>
      </c>
      <c r="N28" s="17">
        <v>0</v>
      </c>
      <c r="O28" s="17">
        <v>11</v>
      </c>
      <c r="P28" s="17">
        <v>5</v>
      </c>
      <c r="Q28" s="17">
        <v>2</v>
      </c>
      <c r="R28" s="17">
        <v>0</v>
      </c>
      <c r="S28" s="17">
        <v>0</v>
      </c>
      <c r="T28" s="17">
        <v>0</v>
      </c>
      <c r="U28" s="1">
        <f t="shared" si="0"/>
        <v>18</v>
      </c>
      <c r="V28" s="2">
        <f t="shared" si="1"/>
        <v>141358</v>
      </c>
    </row>
    <row r="29" spans="1:22" customFormat="1" x14ac:dyDescent="0.45">
      <c r="A29" s="3" t="s">
        <v>75</v>
      </c>
      <c r="B29" s="3" t="s">
        <v>94</v>
      </c>
      <c r="C29" s="4" t="s">
        <v>95</v>
      </c>
      <c r="D29" s="4">
        <v>2018</v>
      </c>
      <c r="E29" s="4" t="s">
        <v>96</v>
      </c>
      <c r="F29" s="16">
        <v>0</v>
      </c>
      <c r="G29" s="16">
        <v>0</v>
      </c>
      <c r="H29" s="16">
        <v>31680</v>
      </c>
      <c r="I29" s="16">
        <v>97635</v>
      </c>
      <c r="J29" s="16">
        <v>0</v>
      </c>
      <c r="K29" s="16">
        <v>6465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>
        <v>0</v>
      </c>
      <c r="U29" s="1">
        <f t="shared" si="0"/>
        <v>0</v>
      </c>
      <c r="V29" s="2">
        <f t="shared" si="1"/>
        <v>135780</v>
      </c>
    </row>
    <row r="30" spans="1:22" customFormat="1" x14ac:dyDescent="0.45">
      <c r="A30" s="3" t="s">
        <v>35</v>
      </c>
      <c r="B30" s="3" t="s">
        <v>97</v>
      </c>
      <c r="C30" s="4" t="s">
        <v>98</v>
      </c>
      <c r="D30" s="4">
        <v>2018</v>
      </c>
      <c r="E30" s="4" t="s">
        <v>30</v>
      </c>
      <c r="F30" s="16">
        <v>0</v>
      </c>
      <c r="G30" s="16">
        <v>152496</v>
      </c>
      <c r="H30" s="16">
        <v>0</v>
      </c>
      <c r="I30" s="16">
        <v>0</v>
      </c>
      <c r="J30" s="16">
        <v>0</v>
      </c>
      <c r="K30" s="16">
        <v>10345</v>
      </c>
      <c r="L30" s="4" t="s">
        <v>31</v>
      </c>
      <c r="M30" s="17">
        <v>0</v>
      </c>
      <c r="N30" s="17">
        <v>2</v>
      </c>
      <c r="O30" s="17">
        <v>5</v>
      </c>
      <c r="P30" s="17">
        <v>6</v>
      </c>
      <c r="Q30" s="17">
        <v>3</v>
      </c>
      <c r="R30" s="17">
        <v>0</v>
      </c>
      <c r="S30" s="17">
        <v>0</v>
      </c>
      <c r="T30" s="17">
        <v>0</v>
      </c>
      <c r="U30" s="1">
        <f t="shared" si="0"/>
        <v>16</v>
      </c>
      <c r="V30" s="2">
        <f t="shared" si="1"/>
        <v>162841</v>
      </c>
    </row>
    <row r="31" spans="1:22" customFormat="1" x14ac:dyDescent="0.45">
      <c r="A31" s="3" t="s">
        <v>35</v>
      </c>
      <c r="B31" s="3" t="s">
        <v>99</v>
      </c>
      <c r="C31" s="4" t="s">
        <v>100</v>
      </c>
      <c r="D31" s="4"/>
      <c r="E31" s="4" t="s">
        <v>30</v>
      </c>
      <c r="F31" s="16">
        <v>0</v>
      </c>
      <c r="G31" s="16">
        <v>117444</v>
      </c>
      <c r="H31" s="16">
        <v>0</v>
      </c>
      <c r="I31" s="16">
        <v>0</v>
      </c>
      <c r="J31" s="16">
        <v>0</v>
      </c>
      <c r="K31" s="16">
        <v>8209</v>
      </c>
      <c r="L31" s="4" t="s">
        <v>31</v>
      </c>
      <c r="M31" s="17">
        <v>0</v>
      </c>
      <c r="N31" s="17">
        <v>0</v>
      </c>
      <c r="O31" s="17">
        <v>4</v>
      </c>
      <c r="P31" s="17">
        <v>5</v>
      </c>
      <c r="Q31" s="17">
        <v>2</v>
      </c>
      <c r="R31" s="17">
        <v>0</v>
      </c>
      <c r="S31" s="17">
        <v>0</v>
      </c>
      <c r="T31" s="17">
        <v>0</v>
      </c>
      <c r="U31" s="1">
        <f t="shared" si="0"/>
        <v>11</v>
      </c>
      <c r="V31" s="2">
        <f t="shared" si="1"/>
        <v>125653</v>
      </c>
    </row>
    <row r="32" spans="1:22" customFormat="1" x14ac:dyDescent="0.45">
      <c r="A32" s="3" t="s">
        <v>101</v>
      </c>
      <c r="B32" s="3" t="s">
        <v>102</v>
      </c>
      <c r="C32" s="4" t="s">
        <v>103</v>
      </c>
      <c r="D32" s="4">
        <v>2018</v>
      </c>
      <c r="E32" s="4" t="s">
        <v>30</v>
      </c>
      <c r="F32" s="16">
        <v>52964</v>
      </c>
      <c r="G32" s="16">
        <v>0</v>
      </c>
      <c r="H32" s="16">
        <v>20187</v>
      </c>
      <c r="I32" s="16">
        <v>1376</v>
      </c>
      <c r="J32" s="16">
        <v>0</v>
      </c>
      <c r="K32" s="16">
        <v>4521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>
        <v>0</v>
      </c>
      <c r="U32" s="1">
        <f t="shared" si="0"/>
        <v>0</v>
      </c>
      <c r="V32" s="2">
        <f t="shared" si="1"/>
        <v>79048</v>
      </c>
    </row>
    <row r="33" spans="1:22" customFormat="1" x14ac:dyDescent="0.45">
      <c r="A33" s="3" t="s">
        <v>35</v>
      </c>
      <c r="B33" s="3" t="s">
        <v>104</v>
      </c>
      <c r="C33" s="4" t="s">
        <v>105</v>
      </c>
      <c r="D33" s="4"/>
      <c r="E33" s="4" t="s">
        <v>30</v>
      </c>
      <c r="F33" s="16">
        <v>0</v>
      </c>
      <c r="G33" s="16">
        <v>57144</v>
      </c>
      <c r="H33" s="16">
        <v>0</v>
      </c>
      <c r="I33" s="16">
        <v>0</v>
      </c>
      <c r="J33" s="16">
        <v>0</v>
      </c>
      <c r="K33" s="16">
        <v>3781</v>
      </c>
      <c r="L33" s="4" t="s">
        <v>31</v>
      </c>
      <c r="M33" s="17">
        <v>0</v>
      </c>
      <c r="N33" s="17">
        <v>0</v>
      </c>
      <c r="O33" s="17">
        <v>3</v>
      </c>
      <c r="P33" s="17">
        <v>2</v>
      </c>
      <c r="Q33" s="17">
        <v>2</v>
      </c>
      <c r="R33" s="17">
        <v>0</v>
      </c>
      <c r="S33" s="17">
        <v>0</v>
      </c>
      <c r="T33" s="17">
        <v>0</v>
      </c>
      <c r="U33" s="1">
        <f t="shared" si="0"/>
        <v>7</v>
      </c>
      <c r="V33" s="2">
        <f t="shared" si="1"/>
        <v>60925</v>
      </c>
    </row>
    <row r="34" spans="1:22" customFormat="1" x14ac:dyDescent="0.45">
      <c r="A34" s="3" t="s">
        <v>35</v>
      </c>
      <c r="B34" s="3" t="s">
        <v>106</v>
      </c>
      <c r="C34" s="4" t="s">
        <v>107</v>
      </c>
      <c r="D34" s="4">
        <v>2018</v>
      </c>
      <c r="E34" s="4" t="s">
        <v>30</v>
      </c>
      <c r="F34" s="16">
        <v>0</v>
      </c>
      <c r="G34" s="16">
        <v>75528</v>
      </c>
      <c r="H34" s="16">
        <v>0</v>
      </c>
      <c r="I34" s="16">
        <v>0</v>
      </c>
      <c r="J34" s="16">
        <v>0</v>
      </c>
      <c r="K34" s="16">
        <v>5287</v>
      </c>
      <c r="L34" s="4" t="s">
        <v>31</v>
      </c>
      <c r="M34" s="17">
        <v>0</v>
      </c>
      <c r="N34" s="17">
        <v>0</v>
      </c>
      <c r="O34" s="17">
        <v>6</v>
      </c>
      <c r="P34" s="17">
        <v>4</v>
      </c>
      <c r="Q34" s="17">
        <v>1</v>
      </c>
      <c r="R34" s="17">
        <v>0</v>
      </c>
      <c r="S34" s="17">
        <v>0</v>
      </c>
      <c r="T34" s="17">
        <v>0</v>
      </c>
      <c r="U34" s="1">
        <f t="shared" si="0"/>
        <v>11</v>
      </c>
      <c r="V34" s="2">
        <f t="shared" si="1"/>
        <v>80815</v>
      </c>
    </row>
    <row r="35" spans="1:22" customFormat="1" x14ac:dyDescent="0.45">
      <c r="A35" s="3" t="s">
        <v>101</v>
      </c>
      <c r="B35" s="3" t="s">
        <v>108</v>
      </c>
      <c r="C35" s="4" t="s">
        <v>109</v>
      </c>
      <c r="D35" s="4">
        <v>2018</v>
      </c>
      <c r="E35" s="4" t="s">
        <v>30</v>
      </c>
      <c r="F35" s="16">
        <v>86242</v>
      </c>
      <c r="G35" s="16">
        <v>0</v>
      </c>
      <c r="H35" s="16">
        <v>26500</v>
      </c>
      <c r="I35" s="16">
        <v>1719</v>
      </c>
      <c r="J35" s="16">
        <v>0</v>
      </c>
      <c r="K35" s="16">
        <v>7226</v>
      </c>
      <c r="L35" s="4" t="s">
        <v>32</v>
      </c>
      <c r="M35" s="17"/>
      <c r="N35" s="17"/>
      <c r="O35" s="17"/>
      <c r="P35" s="17"/>
      <c r="Q35" s="17"/>
      <c r="R35" s="17"/>
      <c r="S35" s="17"/>
      <c r="T35" s="17">
        <v>0</v>
      </c>
      <c r="U35" s="1">
        <f t="shared" si="0"/>
        <v>0</v>
      </c>
      <c r="V35" s="2">
        <f t="shared" si="1"/>
        <v>121687</v>
      </c>
    </row>
    <row r="36" spans="1:22" customFormat="1" x14ac:dyDescent="0.45">
      <c r="A36" s="3" t="s">
        <v>35</v>
      </c>
      <c r="B36" s="3" t="s">
        <v>110</v>
      </c>
      <c r="C36" s="4" t="s">
        <v>111</v>
      </c>
      <c r="D36" s="4"/>
      <c r="E36" s="4" t="s">
        <v>30</v>
      </c>
      <c r="F36" s="16">
        <v>0</v>
      </c>
      <c r="G36" s="16">
        <v>62244</v>
      </c>
      <c r="H36" s="16">
        <v>0</v>
      </c>
      <c r="I36" s="16">
        <v>0</v>
      </c>
      <c r="J36" s="16">
        <v>0</v>
      </c>
      <c r="K36" s="16">
        <v>4357</v>
      </c>
      <c r="L36" s="4" t="s">
        <v>31</v>
      </c>
      <c r="M36" s="17">
        <v>0</v>
      </c>
      <c r="N36" s="17">
        <v>0</v>
      </c>
      <c r="O36" s="17">
        <v>7</v>
      </c>
      <c r="P36" s="17">
        <v>3</v>
      </c>
      <c r="Q36" s="17">
        <v>0</v>
      </c>
      <c r="R36" s="17">
        <v>0</v>
      </c>
      <c r="S36" s="17">
        <v>0</v>
      </c>
      <c r="T36" s="17">
        <v>0</v>
      </c>
      <c r="U36" s="1">
        <f t="shared" si="0"/>
        <v>10</v>
      </c>
      <c r="V36" s="2">
        <f t="shared" si="1"/>
        <v>66601</v>
      </c>
    </row>
    <row r="37" spans="1:22" customFormat="1" x14ac:dyDescent="0.45">
      <c r="A37" s="3" t="s">
        <v>62</v>
      </c>
      <c r="B37" s="3" t="s">
        <v>112</v>
      </c>
      <c r="C37" s="4" t="s">
        <v>113</v>
      </c>
      <c r="D37" s="4"/>
      <c r="E37" s="4" t="s">
        <v>30</v>
      </c>
      <c r="F37" s="16">
        <v>0</v>
      </c>
      <c r="G37" s="16">
        <v>0</v>
      </c>
      <c r="H37" s="16">
        <v>30000</v>
      </c>
      <c r="I37" s="16">
        <v>42128</v>
      </c>
      <c r="J37" s="16">
        <v>0</v>
      </c>
      <c r="K37" s="16">
        <v>3525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>
        <v>0</v>
      </c>
      <c r="U37" s="1">
        <f t="shared" si="0"/>
        <v>0</v>
      </c>
      <c r="V37" s="2">
        <f t="shared" si="1"/>
        <v>75653</v>
      </c>
    </row>
    <row r="38" spans="1:22" customFormat="1" x14ac:dyDescent="0.45">
      <c r="A38" s="3" t="s">
        <v>114</v>
      </c>
      <c r="B38" s="3" t="s">
        <v>115</v>
      </c>
      <c r="C38" s="4" t="s">
        <v>116</v>
      </c>
      <c r="D38" s="4"/>
      <c r="E38" s="4" t="s">
        <v>30</v>
      </c>
      <c r="F38" s="16">
        <v>0</v>
      </c>
      <c r="G38" s="16">
        <v>94776</v>
      </c>
      <c r="H38" s="16">
        <v>41910</v>
      </c>
      <c r="I38" s="16">
        <v>0</v>
      </c>
      <c r="J38" s="16">
        <v>1350</v>
      </c>
      <c r="K38" s="16">
        <v>11964</v>
      </c>
      <c r="L38" s="4" t="s">
        <v>31</v>
      </c>
      <c r="M38" s="17">
        <v>0</v>
      </c>
      <c r="N38" s="17">
        <v>0</v>
      </c>
      <c r="O38" s="17">
        <v>6</v>
      </c>
      <c r="P38" s="17">
        <v>4</v>
      </c>
      <c r="Q38" s="17">
        <v>0</v>
      </c>
      <c r="R38" s="17">
        <v>0</v>
      </c>
      <c r="S38" s="17">
        <v>0</v>
      </c>
      <c r="T38" s="17">
        <v>0</v>
      </c>
      <c r="U38" s="1">
        <f t="shared" si="0"/>
        <v>10</v>
      </c>
      <c r="V38" s="2">
        <f t="shared" si="1"/>
        <v>150000</v>
      </c>
    </row>
    <row r="39" spans="1:22" customFormat="1" x14ac:dyDescent="0.45">
      <c r="A39" s="3" t="s">
        <v>36</v>
      </c>
      <c r="B39" s="3" t="s">
        <v>117</v>
      </c>
      <c r="C39" s="4" t="s">
        <v>118</v>
      </c>
      <c r="D39" s="4"/>
      <c r="E39" s="4" t="s">
        <v>30</v>
      </c>
      <c r="F39" s="16">
        <v>0</v>
      </c>
      <c r="G39" s="16">
        <v>130044</v>
      </c>
      <c r="H39" s="16">
        <v>31774</v>
      </c>
      <c r="I39" s="16">
        <v>0</v>
      </c>
      <c r="J39" s="16">
        <v>0</v>
      </c>
      <c r="K39" s="16">
        <v>16182</v>
      </c>
      <c r="L39" s="4" t="s">
        <v>31</v>
      </c>
      <c r="M39" s="17">
        <v>0</v>
      </c>
      <c r="N39" s="17">
        <v>0</v>
      </c>
      <c r="O39" s="17">
        <v>0</v>
      </c>
      <c r="P39" s="17">
        <v>5</v>
      </c>
      <c r="Q39" s="17">
        <v>5</v>
      </c>
      <c r="R39" s="17">
        <v>3</v>
      </c>
      <c r="S39" s="17">
        <v>0</v>
      </c>
      <c r="T39" s="17">
        <v>0</v>
      </c>
      <c r="U39" s="1">
        <f t="shared" si="0"/>
        <v>13</v>
      </c>
      <c r="V39" s="2">
        <f t="shared" si="1"/>
        <v>178000</v>
      </c>
    </row>
    <row r="40" spans="1:22" s="23" customFormat="1" x14ac:dyDescent="0.45">
      <c r="A40" s="20" t="s">
        <v>119</v>
      </c>
      <c r="B40" s="20" t="s">
        <v>121</v>
      </c>
      <c r="C40" s="21" t="s">
        <v>120</v>
      </c>
      <c r="D40" s="21"/>
      <c r="E40" s="21" t="s">
        <v>30</v>
      </c>
      <c r="F40" s="16">
        <v>0</v>
      </c>
      <c r="G40" s="16">
        <v>68160</v>
      </c>
      <c r="H40" s="16">
        <v>0</v>
      </c>
      <c r="I40" s="16">
        <v>0</v>
      </c>
      <c r="J40" s="16">
        <v>0</v>
      </c>
      <c r="K40" s="16">
        <v>4771.2000000000007</v>
      </c>
      <c r="L40" s="21"/>
      <c r="M40" s="17">
        <v>0</v>
      </c>
      <c r="N40" s="17">
        <v>0</v>
      </c>
      <c r="O40" s="17">
        <v>8</v>
      </c>
      <c r="P40" s="17">
        <v>4</v>
      </c>
      <c r="Q40" s="17">
        <v>0</v>
      </c>
      <c r="R40" s="17">
        <v>0</v>
      </c>
      <c r="S40" s="17">
        <v>0</v>
      </c>
      <c r="T40" s="17">
        <v>0</v>
      </c>
      <c r="U40" s="22">
        <f t="shared" ref="U40" si="2">SUM(M40:T40)</f>
        <v>12</v>
      </c>
      <c r="V40" s="2">
        <f t="shared" si="1"/>
        <v>72931.199999999997</v>
      </c>
    </row>
    <row r="41" spans="1:22" x14ac:dyDescent="0.4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>SUM(M41:T41)</f>
        <v>0</v>
      </c>
      <c r="V41" s="2">
        <f t="shared" si="1"/>
        <v>0</v>
      </c>
    </row>
    <row r="42" spans="1:22" x14ac:dyDescent="0.4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ref="U42:U49" si="3">SUM(M42:T42)</f>
        <v>0</v>
      </c>
      <c r="V42" s="2">
        <f t="shared" si="1"/>
        <v>0</v>
      </c>
    </row>
    <row r="43" spans="1:22" x14ac:dyDescent="0.4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si="3"/>
        <v>0</v>
      </c>
      <c r="V43" s="2">
        <f t="shared" si="1"/>
        <v>0</v>
      </c>
    </row>
    <row r="44" spans="1:22" x14ac:dyDescent="0.4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3"/>
        <v>0</v>
      </c>
      <c r="V44" s="2">
        <f t="shared" si="1"/>
        <v>0</v>
      </c>
    </row>
    <row r="45" spans="1:22" x14ac:dyDescent="0.4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3"/>
        <v>0</v>
      </c>
      <c r="V45" s="2">
        <f t="shared" si="1"/>
        <v>0</v>
      </c>
    </row>
    <row r="46" spans="1:22" x14ac:dyDescent="0.4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3"/>
        <v>0</v>
      </c>
      <c r="V46" s="2">
        <f t="shared" si="1"/>
        <v>0</v>
      </c>
    </row>
    <row r="47" spans="1:22" x14ac:dyDescent="0.4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3"/>
        <v>0</v>
      </c>
      <c r="V47" s="2">
        <f t="shared" si="1"/>
        <v>0</v>
      </c>
    </row>
    <row r="48" spans="1:22" x14ac:dyDescent="0.4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si="3"/>
        <v>0</v>
      </c>
      <c r="V48" s="2">
        <f t="shared" si="1"/>
        <v>0</v>
      </c>
    </row>
    <row r="49" spans="1:22" x14ac:dyDescent="0.45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si="3"/>
        <v>0</v>
      </c>
      <c r="V49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41:D49">
    <cfRule type="expression" dxfId="4" priority="15">
      <formula>OR($D41&gt;2018,AND($D41&lt;2018,$D41&lt;&gt;""))</formula>
    </cfRule>
  </conditionalFormatting>
  <conditionalFormatting sqref="D7:D39">
    <cfRule type="expression" dxfId="3" priority="6">
      <formula>OR($D7&gt;2018,AND($D7&lt;2018,$D7&lt;&gt;""))</formula>
    </cfRule>
  </conditionalFormatting>
  <conditionalFormatting sqref="V7:V49">
    <cfRule type="cellIs" dxfId="2" priority="4" operator="lessThan">
      <formula>0</formula>
    </cfRule>
  </conditionalFormatting>
  <conditionalFormatting sqref="V7:V49">
    <cfRule type="expression" dxfId="1" priority="5">
      <formula>$V$7&lt;0</formula>
    </cfRule>
  </conditionalFormatting>
  <conditionalFormatting sqref="D40">
    <cfRule type="expression" dxfId="0" priority="3">
      <formula>OR($D40&gt;2018,AND($D40&lt;2018,$D40&lt;&gt;""))</formula>
    </cfRule>
  </conditionalFormatting>
  <dataValidations count="3">
    <dataValidation allowBlank="1" showErrorMessage="1" sqref="A6:V6"/>
    <dataValidation type="list" allowBlank="1" showInputMessage="1" showErrorMessage="1" sqref="L7:L49">
      <formula1>"N/A, FMR, Actual Rent"</formula1>
    </dataValidation>
    <dataValidation type="list" allowBlank="1" showInputMessage="1" showErrorMessage="1" sqref="E7:E49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2017-06-08T18:00:19Z</dcterms:modified>
</cp:coreProperties>
</file>